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pocalcExpres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  <author>Rinard</author>
  </authors>
  <commentList>
    <comment ref="B2" authorId="0">
      <text>
        <r>
          <rPr>
            <sz val="8"/>
            <rFont val="Tahoma"/>
            <family val="0"/>
          </rPr>
          <t>Entrez les dimensions de vos composants dans cette colonne.</t>
        </r>
      </text>
    </comment>
    <comment ref="D2" authorId="1">
      <text>
        <r>
          <rPr>
            <sz val="8"/>
            <rFont val="Tahoma"/>
            <family val="0"/>
          </rPr>
          <t xml:space="preserve">Les logueurs calculées ici correspondent aux nombres de croisements donnés dans la colonne CRISEMENTS.
</t>
        </r>
      </text>
    </comment>
  </commentList>
</comments>
</file>

<file path=xl/sharedStrings.xml><?xml version="1.0" encoding="utf-8"?>
<sst xmlns="http://schemas.openxmlformats.org/spreadsheetml/2006/main" count="17" uniqueCount="17">
  <si>
    <t>Intermediate Calcs</t>
  </si>
  <si>
    <t xml:space="preserve">A </t>
  </si>
  <si>
    <t>B</t>
  </si>
  <si>
    <t>C</t>
  </si>
  <si>
    <t>LENGTH</t>
  </si>
  <si>
    <t>Entrez vos dimensions dans la colonne ENTREES :</t>
  </si>
  <si>
    <t>Nom du Paramètre</t>
  </si>
  <si>
    <t xml:space="preserve">N, nombre total de rayons </t>
  </si>
  <si>
    <t>ERD, diamètre effectif de la jante</t>
  </si>
  <si>
    <t>W, distance entre le centre du moyeu et la flasque</t>
  </si>
  <si>
    <t>d, diamètre de la flasque</t>
  </si>
  <si>
    <t>S, diamètre du trou du rayon</t>
  </si>
  <si>
    <t>X, nombre de croisements (décimales autorisées)</t>
  </si>
  <si>
    <t>CROISEMENTS</t>
  </si>
  <si>
    <t>ENTREES</t>
  </si>
  <si>
    <t>http://sheldonbrown.com/rinard/spocalc.htm</t>
  </si>
  <si>
    <t>http://tandemclubdefrance.fr/index.php/welcome?id=98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</si>
</sst>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40">
    <font>
      <sz val="10"/>
      <name val="Arial"/>
      <family val="0"/>
    </font>
    <font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1" fontId="0" fillId="34" borderId="14" xfId="0" applyNumberFormat="1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/>
    </xf>
    <xf numFmtId="172" fontId="0" fillId="33" borderId="13" xfId="0" applyNumberFormat="1" applyFont="1" applyFill="1" applyBorder="1" applyAlignment="1" applyProtection="1">
      <alignment horizontal="center"/>
      <protection/>
    </xf>
    <xf numFmtId="172" fontId="0" fillId="34" borderId="14" xfId="0" applyNumberFormat="1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/>
    </xf>
    <xf numFmtId="172" fontId="0" fillId="33" borderId="15" xfId="0" applyNumberFormat="1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172" fontId="0" fillId="33" borderId="18" xfId="0" applyNumberFormat="1" applyFont="1" applyFill="1" applyBorder="1" applyAlignment="1" applyProtection="1">
      <alignment horizontal="center"/>
      <protection/>
    </xf>
    <xf numFmtId="172" fontId="0" fillId="33" borderId="19" xfId="0" applyNumberFormat="1" applyFont="1" applyFill="1" applyBorder="1" applyAlignment="1" applyProtection="1">
      <alignment horizontal="center"/>
      <protection/>
    </xf>
    <xf numFmtId="0" fontId="3" fillId="0" borderId="0" xfId="53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eldonbrown.com/rinard/spocalc.htm" TargetMode="External" /><Relationship Id="rId2" Type="http://schemas.openxmlformats.org/officeDocument/2006/relationships/hyperlink" Target="http://tandemclubdefrance.fr/index.php/welcome?id=98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C16" sqref="C16"/>
    </sheetView>
  </sheetViews>
  <sheetFormatPr defaultColWidth="6.421875" defaultRowHeight="12.75"/>
  <cols>
    <col min="1" max="1" width="43.00390625" style="1" customWidth="1"/>
    <col min="2" max="2" width="10.7109375" style="2" customWidth="1"/>
    <col min="3" max="3" width="15.28125" style="3" customWidth="1"/>
    <col min="4" max="4" width="9.7109375" style="1" customWidth="1"/>
    <col min="5" max="7" width="7.28125" style="1" hidden="1" customWidth="1"/>
    <col min="8" max="16384" width="6.421875" style="1" customWidth="1"/>
  </cols>
  <sheetData>
    <row r="1" spans="1:7" ht="13.5" thickBot="1">
      <c r="A1" s="1" t="s">
        <v>5</v>
      </c>
      <c r="E1" s="21" t="s">
        <v>0</v>
      </c>
      <c r="F1" s="22"/>
      <c r="G1" s="23"/>
    </row>
    <row r="2" spans="1:7" s="7" customFormat="1" ht="12.75">
      <c r="A2" s="4" t="s">
        <v>6</v>
      </c>
      <c r="B2" s="5" t="s">
        <v>14</v>
      </c>
      <c r="C2" s="4" t="s">
        <v>13</v>
      </c>
      <c r="D2" s="17" t="s">
        <v>4</v>
      </c>
      <c r="E2" s="6" t="s">
        <v>1</v>
      </c>
      <c r="F2" s="6" t="s">
        <v>2</v>
      </c>
      <c r="G2" s="6" t="s">
        <v>3</v>
      </c>
    </row>
    <row r="3" spans="1:7" s="7" customFormat="1" ht="12.75">
      <c r="A3" s="8" t="s">
        <v>7</v>
      </c>
      <c r="B3" s="9">
        <v>36</v>
      </c>
      <c r="C3" s="10">
        <v>0</v>
      </c>
      <c r="D3" s="18">
        <f aca="true" t="shared" si="0" ref="D3:D8">SQRT(E3^2+F3^2+G3^2)-B$7/2</f>
        <v>275.8571962609887</v>
      </c>
      <c r="E3" s="11">
        <f aca="true" t="shared" si="1" ref="E3:E8">(B$6/2*SIN(2*PI()*C3/(B$3/2)))</f>
        <v>0</v>
      </c>
      <c r="F3" s="11">
        <f aca="true" t="shared" si="2" ref="F3:F8">(B$4/2-((B$6/2)*COS(2*PI()*C3/(B$3/2))))</f>
        <v>275</v>
      </c>
      <c r="G3" s="11">
        <f aca="true" t="shared" si="3" ref="G3:G8">B$5</f>
        <v>33.7</v>
      </c>
    </row>
    <row r="4" spans="1:7" s="7" customFormat="1" ht="12.75">
      <c r="A4" s="8" t="s">
        <v>8</v>
      </c>
      <c r="B4" s="12">
        <v>613</v>
      </c>
      <c r="C4" s="10">
        <v>1</v>
      </c>
      <c r="D4" s="18">
        <f t="shared" si="0"/>
        <v>277.95084692498165</v>
      </c>
      <c r="E4" s="11">
        <f t="shared" si="1"/>
        <v>10.773634514758564</v>
      </c>
      <c r="F4" s="11">
        <f t="shared" si="2"/>
        <v>276.8996824452439</v>
      </c>
      <c r="G4" s="11">
        <f t="shared" si="3"/>
        <v>33.7</v>
      </c>
    </row>
    <row r="5" spans="1:7" s="7" customFormat="1" ht="12.75">
      <c r="A5" s="8" t="s">
        <v>9</v>
      </c>
      <c r="B5" s="12">
        <v>33.7</v>
      </c>
      <c r="C5" s="10">
        <v>2</v>
      </c>
      <c r="D5" s="18">
        <f t="shared" si="0"/>
        <v>283.8934142094378</v>
      </c>
      <c r="E5" s="11">
        <f t="shared" si="1"/>
        <v>20.247809705125988</v>
      </c>
      <c r="F5" s="11">
        <f t="shared" si="2"/>
        <v>282.36960004175216</v>
      </c>
      <c r="G5" s="11">
        <f t="shared" si="3"/>
        <v>33.7</v>
      </c>
    </row>
    <row r="6" spans="1:7" s="7" customFormat="1" ht="12.75">
      <c r="A6" s="8" t="s">
        <v>10</v>
      </c>
      <c r="B6" s="12">
        <v>63</v>
      </c>
      <c r="C6" s="10">
        <v>3</v>
      </c>
      <c r="D6" s="18">
        <f t="shared" si="0"/>
        <v>292.76503193407206</v>
      </c>
      <c r="E6" s="11">
        <f t="shared" si="1"/>
        <v>27.279800219209815</v>
      </c>
      <c r="F6" s="11">
        <f t="shared" si="2"/>
        <v>290.75</v>
      </c>
      <c r="G6" s="11">
        <f t="shared" si="3"/>
        <v>33.7</v>
      </c>
    </row>
    <row r="7" spans="1:7" s="7" customFormat="1" ht="12.75">
      <c r="A7" s="8" t="s">
        <v>11</v>
      </c>
      <c r="B7" s="12">
        <v>2.4</v>
      </c>
      <c r="C7" s="10">
        <v>4</v>
      </c>
      <c r="D7" s="18">
        <f t="shared" si="0"/>
        <v>303.29487764712957</v>
      </c>
      <c r="E7" s="11">
        <f t="shared" si="1"/>
        <v>31.021444219884554</v>
      </c>
      <c r="F7" s="11">
        <f t="shared" si="2"/>
        <v>301.0300824034917</v>
      </c>
      <c r="G7" s="11">
        <f t="shared" si="3"/>
        <v>33.7</v>
      </c>
    </row>
    <row r="8" spans="1:7" s="7" customFormat="1" ht="13.5" thickBot="1">
      <c r="A8" s="13" t="s">
        <v>12</v>
      </c>
      <c r="B8" s="14">
        <v>2.5</v>
      </c>
      <c r="C8" s="15">
        <f>B8</f>
        <v>2.5</v>
      </c>
      <c r="D8" s="19">
        <f t="shared" si="0"/>
        <v>288.0374157171886</v>
      </c>
      <c r="E8" s="16">
        <f t="shared" si="1"/>
        <v>24.130399958247807</v>
      </c>
      <c r="F8" s="16">
        <f t="shared" si="2"/>
        <v>286.252190294874</v>
      </c>
      <c r="G8" s="16">
        <f t="shared" si="3"/>
        <v>33.7</v>
      </c>
    </row>
    <row r="9" ht="12.75">
      <c r="A9" s="20" t="s">
        <v>15</v>
      </c>
    </row>
    <row r="10" ht="12.75">
      <c r="A10" s="20" t="s">
        <v>16</v>
      </c>
    </row>
  </sheetData>
  <sheetProtection/>
  <mergeCells count="1">
    <mergeCell ref="E1:G1"/>
  </mergeCells>
  <hyperlinks>
    <hyperlink ref="A9" r:id="rId1" display="http://sheldonbrown.com/rinard/spocalc.htm"/>
    <hyperlink ref="A10" r:id="rId2" display="http://tandemclubdefrance.fr/index.php/welcome?id=98"/>
  </hyperlinks>
  <printOptions/>
  <pageMargins left="0.75" right="0.75" top="1" bottom="1" header="0.5" footer="0.5"/>
  <pageSetup horizontalDpi="300" verticalDpi="300" orientation="portrait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http://damonrinard.com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SpoCalc Express - version française</dc:title>
  <dc:subject>Calcul de rayons de bicyclette</dc:subject>
  <dc:creator>Damon Rinard</dc:creator>
  <cp:keywords/>
  <dc:description>http://damonrinard.com
Version française - Vincent Vallet
http://perso.wanadoo.fr/tandem.club.de.france</dc:description>
  <cp:lastModifiedBy>John</cp:lastModifiedBy>
  <dcterms:created xsi:type="dcterms:W3CDTF">2000-08-10T02:00:31Z</dcterms:created>
  <dcterms:modified xsi:type="dcterms:W3CDTF">2016-12-26T03:57:03Z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